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46" i="1"/>
  <c r="C44"/>
  <c r="C43"/>
  <c r="C41"/>
  <c r="C39"/>
  <c r="C35"/>
  <c r="C34"/>
  <c r="C31"/>
  <c r="C30"/>
  <c r="C28"/>
  <c r="C24"/>
  <c r="C25"/>
  <c r="C23"/>
  <c r="E19"/>
  <c r="C49"/>
  <c r="D39"/>
  <c r="E39"/>
  <c r="F39"/>
  <c r="G39"/>
  <c r="F44"/>
  <c r="E44"/>
  <c r="D44"/>
  <c r="E8"/>
  <c r="C8" s="1"/>
  <c r="F8"/>
  <c r="C15"/>
  <c r="G44"/>
  <c r="G19" s="1"/>
  <c r="G28"/>
  <c r="F28"/>
  <c r="E28"/>
  <c r="D28"/>
  <c r="F21"/>
  <c r="E21"/>
  <c r="D21"/>
  <c r="G6"/>
  <c r="F6"/>
  <c r="D6"/>
  <c r="C21" l="1"/>
  <c r="C19" s="1"/>
  <c r="D19"/>
  <c r="F19"/>
  <c r="E6"/>
  <c r="C6"/>
</calcChain>
</file>

<file path=xl/sharedStrings.xml><?xml version="1.0" encoding="utf-8"?>
<sst xmlns="http://schemas.openxmlformats.org/spreadsheetml/2006/main" count="79" uniqueCount="59">
  <si>
    <t>III. Показатели по поступлениям и выплатам учреждения</t>
  </si>
  <si>
    <t>Наименование показателя</t>
  </si>
  <si>
    <t>Код по бюджетной классификации операции сектора государственного управления</t>
  </si>
  <si>
    <t>Всего, руб.</t>
  </si>
  <si>
    <t>в том числе</t>
  </si>
  <si>
    <t>субсидия на выполнение муниципального задания</t>
  </si>
  <si>
    <t>субсидияна иные цели</t>
  </si>
  <si>
    <t>целевая субсидия</t>
  </si>
  <si>
    <t>средства от иной приносящей доход деятельности</t>
  </si>
  <si>
    <t>Планируемый остаток средств на начало планируемого года</t>
  </si>
  <si>
    <t>Х</t>
  </si>
  <si>
    <t>Поступления, всего:</t>
  </si>
  <si>
    <t>в том числе:</t>
  </si>
  <si>
    <t>Субсидии на выполнение муниципального задания</t>
  </si>
  <si>
    <t>Бюджетные инвестиции</t>
  </si>
  <si>
    <t>Поступления от оказания муниципальным учреждением  (подразделением) услуг (выполнения работ) , предоставление которых для физических и юридических лиц осуществляется на платной основе, всего</t>
  </si>
  <si>
    <t xml:space="preserve"> </t>
  </si>
  <si>
    <t>Услуга 1</t>
  </si>
  <si>
    <t>Услуга 2</t>
  </si>
  <si>
    <t>…</t>
  </si>
  <si>
    <t>Поступления от иной приносящей доход деятельности, всего:</t>
  </si>
  <si>
    <t>Поступления от реализации ценных бумаг</t>
  </si>
  <si>
    <t>Планируемый остаток средств на конец планируемого года</t>
  </si>
  <si>
    <t>Выплаты, всего:</t>
  </si>
  <si>
    <t>Оплата труда и начисления на выплаты по оплате труда, всего</t>
  </si>
  <si>
    <t>из них:</t>
  </si>
  <si>
    <t>Заработная плата</t>
  </si>
  <si>
    <t>Прочие выплаты</t>
  </si>
  <si>
    <t>Начисления на выплаты по оплате труда</t>
  </si>
  <si>
    <t>Из них:</t>
  </si>
  <si>
    <t>Доля доходов от платных услуг, направленная на выплату по оплате труда</t>
  </si>
  <si>
    <t>Оплата работ, услуг, всего</t>
  </si>
  <si>
    <t>Услуги связи</t>
  </si>
  <si>
    <t>Транспортные услуги</t>
  </si>
  <si>
    <t>Коммунальные услуги</t>
  </si>
  <si>
    <t>Арендная плата за пользование имуществом</t>
  </si>
  <si>
    <t>Работы, услуги по содержанию имущества</t>
  </si>
  <si>
    <t>Прочие работы, услуги</t>
  </si>
  <si>
    <t>Безвозмездные перечисления организациям, всего</t>
  </si>
  <si>
    <t>Безвозмездные перечисления государственным и муниципальным организациям</t>
  </si>
  <si>
    <t>Социальное обеспечение, всего</t>
  </si>
  <si>
    <t>Пособия по социальной помощи населению</t>
  </si>
  <si>
    <t>Пенсии, пособия, выплачиваемые организациями сектора государственного управления</t>
  </si>
  <si>
    <t>Прочие расходы</t>
  </si>
  <si>
    <t xml:space="preserve">Поступление нефинансовых активов, всего </t>
  </si>
  <si>
    <t>Увеличение стоимости основных средств</t>
  </si>
  <si>
    <t>Увеличение стоимости нематериальных активов</t>
  </si>
  <si>
    <t>Увеличение стоимости непроизводственных активов</t>
  </si>
  <si>
    <t>Увеличение стоимости материальных запасов</t>
  </si>
  <si>
    <t>Поступление финансовых активов, всего</t>
  </si>
  <si>
    <t>Увеличение стоимости ценных бумаг, кроме акций и иных форм участия в капитале</t>
  </si>
  <si>
    <t>Увеличение стоимости акций и иных форм участия в капитале</t>
  </si>
  <si>
    <t>Справочно:</t>
  </si>
  <si>
    <t>Объем публичных обязательств, всего</t>
  </si>
  <si>
    <t>Изменение к плану финансово-хозяйственной деятельности МБОУ "Абагинская СОШ" по разделу:</t>
  </si>
  <si>
    <t>Главный бухгалтер</t>
  </si>
  <si>
    <t>Кириллова М.В.</t>
  </si>
  <si>
    <t>Александрова Л.К.</t>
  </si>
  <si>
    <t>Директор: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</si>
</sst>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/>
    </xf>
    <xf numFmtId="2" fontId="3" fillId="0" borderId="2" xfId="0" applyNumberFormat="1" applyFont="1" applyBorder="1" applyAlignment="1">
      <alignment vertical="top" wrapText="1"/>
    </xf>
    <xf numFmtId="0" fontId="3" fillId="0" borderId="2" xfId="0" applyFont="1" applyBorder="1" applyAlignment="1">
      <alignment vertical="top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2" xfId="0" applyFont="1" applyFill="1" applyBorder="1" applyAlignment="1">
      <alignment vertical="top" wrapText="1"/>
    </xf>
    <xf numFmtId="0" fontId="1" fillId="2" borderId="2" xfId="0" applyFont="1" applyFill="1" applyBorder="1" applyAlignment="1">
      <alignment vertical="top" wrapText="1"/>
    </xf>
    <xf numFmtId="0" fontId="0" fillId="0" borderId="0" xfId="0" applyFill="1"/>
    <xf numFmtId="0" fontId="2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vertical="top" wrapText="1"/>
    </xf>
    <xf numFmtId="2" fontId="3" fillId="0" borderId="2" xfId="0" applyNumberFormat="1" applyFont="1" applyFill="1" applyBorder="1" applyAlignment="1">
      <alignment vertical="top" wrapText="1"/>
    </xf>
    <xf numFmtId="2" fontId="1" fillId="2" borderId="2" xfId="0" applyNumberFormat="1" applyFont="1" applyFill="1" applyBorder="1" applyAlignment="1">
      <alignment vertical="top" wrapText="1"/>
    </xf>
    <xf numFmtId="2" fontId="1" fillId="0" borderId="2" xfId="0" applyNumberFormat="1" applyFont="1" applyFill="1" applyBorder="1" applyAlignment="1">
      <alignment vertical="top" wrapText="1"/>
    </xf>
    <xf numFmtId="2" fontId="1" fillId="0" borderId="2" xfId="0" applyNumberFormat="1" applyFont="1" applyBorder="1" applyAlignment="1">
      <alignment vertical="top" wrapText="1"/>
    </xf>
    <xf numFmtId="0" fontId="4" fillId="0" borderId="0" xfId="0" applyFont="1"/>
    <xf numFmtId="0" fontId="5" fillId="0" borderId="0" xfId="0" applyFont="1"/>
    <xf numFmtId="0" fontId="3" fillId="0" borderId="0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0"/>
  <sheetViews>
    <sheetView tabSelected="1" workbookViewId="0">
      <selection activeCell="D61" sqref="D61"/>
    </sheetView>
  </sheetViews>
  <sheetFormatPr defaultRowHeight="15"/>
  <cols>
    <col min="1" max="1" width="47" customWidth="1"/>
    <col min="3" max="3" width="14.5703125" customWidth="1"/>
    <col min="4" max="4" width="14.42578125" style="17" customWidth="1"/>
    <col min="5" max="5" width="11.85546875" bestFit="1" customWidth="1"/>
    <col min="7" max="7" width="9.28515625" bestFit="1" customWidth="1"/>
  </cols>
  <sheetData>
    <row r="1" spans="1:7" ht="15.75">
      <c r="A1" s="25" t="s">
        <v>54</v>
      </c>
    </row>
    <row r="2" spans="1:7">
      <c r="A2" s="1" t="s">
        <v>0</v>
      </c>
    </row>
    <row r="3" spans="1:7">
      <c r="A3" s="2" t="s">
        <v>1</v>
      </c>
      <c r="B3" s="2" t="s">
        <v>2</v>
      </c>
      <c r="C3" s="2" t="s">
        <v>3</v>
      </c>
      <c r="D3" s="3" t="s">
        <v>4</v>
      </c>
      <c r="E3" s="3"/>
      <c r="F3" s="3"/>
      <c r="G3" s="3"/>
    </row>
    <row r="4" spans="1:7" ht="120">
      <c r="A4" s="4"/>
      <c r="B4" s="4"/>
      <c r="C4" s="4"/>
      <c r="D4" s="18" t="s">
        <v>5</v>
      </c>
      <c r="E4" s="5" t="s">
        <v>6</v>
      </c>
      <c r="F4" s="5" t="s">
        <v>7</v>
      </c>
      <c r="G4" s="5" t="s">
        <v>8</v>
      </c>
    </row>
    <row r="5" spans="1:7" ht="36" customHeight="1">
      <c r="A5" s="6" t="s">
        <v>9</v>
      </c>
      <c r="B5" s="7" t="s">
        <v>10</v>
      </c>
      <c r="C5" s="6"/>
      <c r="D5" s="19"/>
      <c r="E5" s="6"/>
      <c r="F5" s="6"/>
      <c r="G5" s="6"/>
    </row>
    <row r="6" spans="1:7" ht="18.75" customHeight="1">
      <c r="A6" s="8" t="s">
        <v>11</v>
      </c>
      <c r="B6" s="7" t="s">
        <v>10</v>
      </c>
      <c r="C6" s="8">
        <f>SUM(C8:C15)</f>
        <v>35698006.829999998</v>
      </c>
      <c r="D6" s="22">
        <f>SUM(D8:D15)</f>
        <v>31330064.739999998</v>
      </c>
      <c r="E6" s="21">
        <f>SUM(E8:E15)</f>
        <v>4026612.09</v>
      </c>
      <c r="F6" s="16">
        <f>SUM(F8:F15)</f>
        <v>296330</v>
      </c>
      <c r="G6" s="8">
        <f>SUM(G8:G15)</f>
        <v>45000</v>
      </c>
    </row>
    <row r="7" spans="1:7" ht="15.75" customHeight="1">
      <c r="A7" s="6" t="s">
        <v>12</v>
      </c>
      <c r="B7" s="7" t="s">
        <v>10</v>
      </c>
      <c r="C7" s="6"/>
      <c r="D7" s="19"/>
      <c r="E7" s="6"/>
      <c r="F7" s="6"/>
      <c r="G7" s="6"/>
    </row>
    <row r="8" spans="1:7" ht="18" customHeight="1">
      <c r="A8" s="6" t="s">
        <v>13</v>
      </c>
      <c r="B8" s="7" t="s">
        <v>10</v>
      </c>
      <c r="C8" s="6">
        <f>SUM(D8:G8)</f>
        <v>35653006.829999998</v>
      </c>
      <c r="D8" s="19">
        <v>31330064.739999998</v>
      </c>
      <c r="E8" s="15">
        <f>4322942.09-296330</f>
        <v>4026612.09</v>
      </c>
      <c r="F8" s="15">
        <f>227596+68734</f>
        <v>296330</v>
      </c>
      <c r="G8" s="6"/>
    </row>
    <row r="9" spans="1:7" ht="21" customHeight="1">
      <c r="A9" s="6" t="s">
        <v>14</v>
      </c>
      <c r="B9" s="7"/>
      <c r="C9" s="6"/>
      <c r="D9" s="19"/>
      <c r="E9" s="6"/>
      <c r="F9" s="6"/>
      <c r="G9" s="6"/>
    </row>
    <row r="10" spans="1:7" ht="78" customHeight="1">
      <c r="A10" s="6" t="s">
        <v>15</v>
      </c>
      <c r="B10" s="7" t="s">
        <v>10</v>
      </c>
      <c r="C10" s="6"/>
      <c r="D10" s="19"/>
      <c r="E10" s="6"/>
      <c r="F10" s="6"/>
      <c r="G10" s="6" t="s">
        <v>16</v>
      </c>
    </row>
    <row r="11" spans="1:7" ht="17.25" customHeight="1">
      <c r="A11" s="6" t="s">
        <v>12</v>
      </c>
      <c r="B11" s="7" t="s">
        <v>10</v>
      </c>
      <c r="C11" s="6"/>
      <c r="D11" s="19"/>
      <c r="E11" s="6"/>
      <c r="F11" s="6"/>
      <c r="G11" s="6"/>
    </row>
    <row r="12" spans="1:7">
      <c r="A12" s="6" t="s">
        <v>17</v>
      </c>
      <c r="B12" s="7" t="s">
        <v>10</v>
      </c>
      <c r="C12" s="6"/>
      <c r="D12" s="19"/>
      <c r="E12" s="6"/>
      <c r="F12" s="6"/>
      <c r="G12" s="6"/>
    </row>
    <row r="13" spans="1:7">
      <c r="A13" s="6" t="s">
        <v>18</v>
      </c>
      <c r="B13" s="7" t="s">
        <v>10</v>
      </c>
      <c r="C13" s="6"/>
      <c r="D13" s="19"/>
      <c r="E13" s="6"/>
      <c r="F13" s="6"/>
      <c r="G13" s="6"/>
    </row>
    <row r="14" spans="1:7">
      <c r="A14" s="6" t="s">
        <v>19</v>
      </c>
      <c r="B14" s="7"/>
      <c r="C14" s="6"/>
      <c r="D14" s="19"/>
      <c r="E14" s="6"/>
      <c r="F14" s="6"/>
      <c r="G14" s="6"/>
    </row>
    <row r="15" spans="1:7" ht="35.25" customHeight="1">
      <c r="A15" s="6" t="s">
        <v>20</v>
      </c>
      <c r="B15" s="7" t="s">
        <v>10</v>
      </c>
      <c r="C15" s="6">
        <f>SUM(D15:G15)</f>
        <v>45000</v>
      </c>
      <c r="D15" s="19"/>
      <c r="E15" s="6"/>
      <c r="F15" s="6"/>
      <c r="G15" s="6">
        <v>45000</v>
      </c>
    </row>
    <row r="16" spans="1:7" ht="18.75" customHeight="1">
      <c r="A16" s="6" t="s">
        <v>12</v>
      </c>
      <c r="B16" s="7" t="s">
        <v>10</v>
      </c>
      <c r="C16" s="6"/>
      <c r="D16" s="19"/>
      <c r="E16" s="6"/>
      <c r="F16" s="6"/>
      <c r="G16" s="6"/>
    </row>
    <row r="17" spans="1:7" ht="16.5" customHeight="1">
      <c r="A17" s="6" t="s">
        <v>21</v>
      </c>
      <c r="B17" s="7" t="s">
        <v>10</v>
      </c>
      <c r="C17" s="6"/>
      <c r="D17" s="19"/>
      <c r="E17" s="6"/>
      <c r="F17" s="6"/>
      <c r="G17" s="6"/>
    </row>
    <row r="18" spans="1:7" ht="36.75" customHeight="1">
      <c r="A18" s="6" t="s">
        <v>22</v>
      </c>
      <c r="B18" s="7" t="s">
        <v>10</v>
      </c>
      <c r="C18" s="6"/>
      <c r="D18" s="19"/>
      <c r="E18" s="6"/>
      <c r="F18" s="6"/>
      <c r="G18" s="6"/>
    </row>
    <row r="19" spans="1:7" ht="18" customHeight="1">
      <c r="A19" s="8" t="s">
        <v>23</v>
      </c>
      <c r="B19" s="9">
        <v>900</v>
      </c>
      <c r="C19" s="23">
        <f>C21+C28+C41+C44+C42+C43</f>
        <v>35698006.829999998</v>
      </c>
      <c r="D19" s="22">
        <f>D21+D28+D41+D44+D42+D43</f>
        <v>31330064.740000002</v>
      </c>
      <c r="E19" s="23">
        <f>E21+E28+E41+E44+E42+E43</f>
        <v>4026612.09</v>
      </c>
      <c r="F19" s="16">
        <f>F21+F28+F41+F44+F42+F43</f>
        <v>296330</v>
      </c>
      <c r="G19" s="8">
        <f>G21+G28+G41+G44+G42+G43</f>
        <v>45000</v>
      </c>
    </row>
    <row r="20" spans="1:7" ht="16.5" customHeight="1">
      <c r="A20" s="6" t="s">
        <v>12</v>
      </c>
      <c r="B20" s="7"/>
      <c r="C20" s="6"/>
      <c r="D20" s="19"/>
      <c r="E20" s="6"/>
      <c r="F20" s="6"/>
      <c r="G20" s="6"/>
    </row>
    <row r="21" spans="1:7" ht="36.75" customHeight="1">
      <c r="A21" s="6" t="s">
        <v>24</v>
      </c>
      <c r="B21" s="10">
        <v>210</v>
      </c>
      <c r="C21" s="11">
        <f>SUM(C23:C25)</f>
        <v>29544051.039999999</v>
      </c>
      <c r="D21" s="19">
        <f>SUM(D23:D25)</f>
        <v>28548658</v>
      </c>
      <c r="E21" s="6">
        <f>SUM(E23:E25)</f>
        <v>699063.04</v>
      </c>
      <c r="F21" s="15">
        <f>SUM(F23:F25)</f>
        <v>296330</v>
      </c>
      <c r="G21" s="6"/>
    </row>
    <row r="22" spans="1:7">
      <c r="A22" s="6" t="s">
        <v>25</v>
      </c>
      <c r="B22" s="6"/>
      <c r="C22" s="6"/>
      <c r="D22" s="19"/>
      <c r="E22" s="6"/>
      <c r="F22" s="6"/>
      <c r="G22" s="6"/>
    </row>
    <row r="23" spans="1:7" ht="17.25" customHeight="1">
      <c r="A23" s="6" t="s">
        <v>26</v>
      </c>
      <c r="B23" s="10">
        <v>211</v>
      </c>
      <c r="C23" s="11">
        <f>SUM(D23:G23)</f>
        <v>22709164</v>
      </c>
      <c r="D23" s="20">
        <v>22481568</v>
      </c>
      <c r="E23" s="11"/>
      <c r="F23" s="15">
        <v>227596</v>
      </c>
      <c r="G23" s="6"/>
    </row>
    <row r="24" spans="1:7">
      <c r="A24" s="12" t="s">
        <v>27</v>
      </c>
      <c r="B24" s="10">
        <v>212</v>
      </c>
      <c r="C24" s="11">
        <f t="shared" ref="C24:C25" si="0">SUM(D24:G24)</f>
        <v>705863.04</v>
      </c>
      <c r="D24" s="19">
        <v>6800</v>
      </c>
      <c r="E24" s="6">
        <v>699063.04</v>
      </c>
      <c r="F24" s="6"/>
      <c r="G24" s="6"/>
    </row>
    <row r="25" spans="1:7" ht="21.75" customHeight="1">
      <c r="A25" s="6" t="s">
        <v>28</v>
      </c>
      <c r="B25" s="10">
        <v>213</v>
      </c>
      <c r="C25" s="11">
        <f t="shared" si="0"/>
        <v>6129024</v>
      </c>
      <c r="D25" s="19">
        <v>6060290</v>
      </c>
      <c r="E25" s="6"/>
      <c r="F25" s="15">
        <v>68734</v>
      </c>
      <c r="G25" s="6"/>
    </row>
    <row r="26" spans="1:7">
      <c r="A26" s="6" t="s">
        <v>29</v>
      </c>
      <c r="B26" s="10"/>
      <c r="C26" s="6"/>
      <c r="D26" s="19"/>
      <c r="E26" s="6"/>
      <c r="F26" s="6"/>
      <c r="G26" s="6"/>
    </row>
    <row r="27" spans="1:7" ht="34.5" customHeight="1">
      <c r="A27" s="6" t="s">
        <v>30</v>
      </c>
      <c r="B27" s="10"/>
      <c r="C27" s="6"/>
      <c r="D27" s="19"/>
      <c r="E27" s="6"/>
      <c r="F27" s="6"/>
      <c r="G27" s="6"/>
    </row>
    <row r="28" spans="1:7" ht="18.75" customHeight="1">
      <c r="A28" s="6" t="s">
        <v>31</v>
      </c>
      <c r="B28" s="10">
        <v>220</v>
      </c>
      <c r="C28" s="11">
        <f t="shared" ref="C28" si="1">SUM(D28:G28)</f>
        <v>2180826.5399999996</v>
      </c>
      <c r="D28" s="19">
        <f>SUM(D30:D35)</f>
        <v>352553.52999999997</v>
      </c>
      <c r="E28" s="6">
        <f>SUM(E30:E35)</f>
        <v>1828020</v>
      </c>
      <c r="F28" s="6">
        <f>SUM(F30:F35)</f>
        <v>0</v>
      </c>
      <c r="G28" s="6">
        <f>SUM(G30:G35)</f>
        <v>253.01</v>
      </c>
    </row>
    <row r="29" spans="1:7">
      <c r="A29" s="6" t="s">
        <v>25</v>
      </c>
      <c r="B29" s="10"/>
      <c r="C29" s="6"/>
      <c r="D29" s="19"/>
      <c r="E29" s="6"/>
      <c r="F29" s="6"/>
      <c r="G29" s="6"/>
    </row>
    <row r="30" spans="1:7" ht="15.75" customHeight="1">
      <c r="A30" s="6" t="s">
        <v>32</v>
      </c>
      <c r="B30" s="10">
        <v>221</v>
      </c>
      <c r="C30" s="11">
        <f t="shared" ref="C30:C31" si="2">SUM(D30:G30)</f>
        <v>125947.98</v>
      </c>
      <c r="D30" s="19">
        <v>125947.98</v>
      </c>
      <c r="E30" s="6"/>
      <c r="F30" s="6"/>
      <c r="G30" s="6"/>
    </row>
    <row r="31" spans="1:7" ht="16.5" customHeight="1">
      <c r="A31" s="6" t="s">
        <v>33</v>
      </c>
      <c r="B31" s="10">
        <v>222</v>
      </c>
      <c r="C31" s="11">
        <f t="shared" si="2"/>
        <v>14400</v>
      </c>
      <c r="D31" s="19">
        <v>14400</v>
      </c>
      <c r="E31" s="6"/>
      <c r="F31" s="6"/>
      <c r="G31" s="6"/>
    </row>
    <row r="32" spans="1:7" ht="17.25" customHeight="1">
      <c r="A32" s="6" t="s">
        <v>34</v>
      </c>
      <c r="B32" s="10">
        <v>223</v>
      </c>
      <c r="C32" s="6"/>
      <c r="D32" s="19"/>
      <c r="E32" s="6"/>
      <c r="F32" s="6"/>
      <c r="G32" s="6"/>
    </row>
    <row r="33" spans="1:7" ht="18.75" customHeight="1">
      <c r="A33" s="6" t="s">
        <v>35</v>
      </c>
      <c r="B33" s="10">
        <v>224</v>
      </c>
      <c r="C33" s="6"/>
      <c r="D33" s="19"/>
      <c r="E33" s="6"/>
      <c r="F33" s="6"/>
      <c r="G33" s="6"/>
    </row>
    <row r="34" spans="1:7" ht="18.75" customHeight="1">
      <c r="A34" s="6" t="s">
        <v>36</v>
      </c>
      <c r="B34" s="10">
        <v>225</v>
      </c>
      <c r="C34" s="11">
        <f t="shared" ref="C34:C35" si="3">SUM(D34:G34)</f>
        <v>1658827.15</v>
      </c>
      <c r="D34" s="19">
        <v>25468.15</v>
      </c>
      <c r="E34" s="6">
        <v>1633359</v>
      </c>
      <c r="F34" s="6"/>
      <c r="G34" s="6"/>
    </row>
    <row r="35" spans="1:7" ht="17.25" customHeight="1">
      <c r="A35" s="6" t="s">
        <v>37</v>
      </c>
      <c r="B35" s="10">
        <v>226</v>
      </c>
      <c r="C35" s="11">
        <f t="shared" si="3"/>
        <v>381651.41000000003</v>
      </c>
      <c r="D35" s="19">
        <v>186737.4</v>
      </c>
      <c r="E35" s="6">
        <v>194661</v>
      </c>
      <c r="F35" s="6"/>
      <c r="G35" s="6">
        <v>253.01</v>
      </c>
    </row>
    <row r="36" spans="1:7" ht="20.25" customHeight="1">
      <c r="A36" s="6" t="s">
        <v>38</v>
      </c>
      <c r="B36" s="10">
        <v>240</v>
      </c>
      <c r="C36" s="6"/>
      <c r="D36" s="19"/>
      <c r="E36" s="6"/>
      <c r="F36" s="6"/>
      <c r="G36" s="6"/>
    </row>
    <row r="37" spans="1:7">
      <c r="A37" s="6" t="s">
        <v>25</v>
      </c>
      <c r="B37" s="10"/>
      <c r="C37" s="6"/>
      <c r="D37" s="19"/>
      <c r="E37" s="6"/>
      <c r="F37" s="6"/>
      <c r="G37" s="6"/>
    </row>
    <row r="38" spans="1:7" ht="37.5" customHeight="1">
      <c r="A38" s="6" t="s">
        <v>39</v>
      </c>
      <c r="B38" s="10">
        <v>241</v>
      </c>
      <c r="C38" s="6"/>
      <c r="D38" s="19"/>
      <c r="E38" s="6"/>
      <c r="F38" s="6"/>
      <c r="G38" s="6"/>
    </row>
    <row r="39" spans="1:7" ht="16.5" customHeight="1">
      <c r="A39" s="6" t="s">
        <v>40</v>
      </c>
      <c r="B39" s="10">
        <v>260</v>
      </c>
      <c r="C39" s="11">
        <f t="shared" ref="C39" si="4">SUM(D39:G39)</f>
        <v>994406.05</v>
      </c>
      <c r="D39" s="6">
        <f t="shared" ref="D39:G39" si="5">SUM(D41:D42)</f>
        <v>985177</v>
      </c>
      <c r="E39" s="6">
        <f t="shared" si="5"/>
        <v>9229.0499999999993</v>
      </c>
      <c r="F39" s="6">
        <f t="shared" si="5"/>
        <v>0</v>
      </c>
      <c r="G39" s="6">
        <f t="shared" si="5"/>
        <v>0</v>
      </c>
    </row>
    <row r="40" spans="1:7">
      <c r="A40" s="6" t="s">
        <v>25</v>
      </c>
      <c r="B40" s="10"/>
      <c r="C40" s="6"/>
      <c r="D40" s="19"/>
      <c r="E40" s="6"/>
      <c r="F40" s="6"/>
      <c r="G40" s="6"/>
    </row>
    <row r="41" spans="1:7" ht="18" customHeight="1">
      <c r="A41" s="6" t="s">
        <v>41</v>
      </c>
      <c r="B41" s="10">
        <v>262</v>
      </c>
      <c r="C41" s="11">
        <f t="shared" ref="C41" si="6">SUM(D41:G41)</f>
        <v>994406.05</v>
      </c>
      <c r="D41" s="19">
        <v>985177</v>
      </c>
      <c r="E41" s="6">
        <v>9229.0499999999993</v>
      </c>
      <c r="F41" s="6"/>
      <c r="G41" s="6"/>
    </row>
    <row r="42" spans="1:7" ht="36.75" customHeight="1">
      <c r="A42" s="6" t="s">
        <v>42</v>
      </c>
      <c r="B42" s="10">
        <v>263</v>
      </c>
      <c r="C42" s="6"/>
      <c r="D42" s="19"/>
      <c r="E42" s="6"/>
      <c r="F42" s="6"/>
      <c r="G42" s="6"/>
    </row>
    <row r="43" spans="1:7" ht="18.75" customHeight="1">
      <c r="A43" s="6" t="s">
        <v>43</v>
      </c>
      <c r="B43" s="10">
        <v>290</v>
      </c>
      <c r="C43" s="11">
        <f t="shared" ref="C43:C44" si="7">SUM(D43:G43)</f>
        <v>307146.99</v>
      </c>
      <c r="D43" s="19">
        <v>51000</v>
      </c>
      <c r="E43" s="6">
        <v>220600</v>
      </c>
      <c r="F43" s="6"/>
      <c r="G43" s="6">
        <v>35546.99</v>
      </c>
    </row>
    <row r="44" spans="1:7" ht="17.25" customHeight="1">
      <c r="A44" s="6" t="s">
        <v>44</v>
      </c>
      <c r="B44" s="10">
        <v>300</v>
      </c>
      <c r="C44" s="11">
        <f t="shared" si="7"/>
        <v>2671576.21</v>
      </c>
      <c r="D44" s="6">
        <f t="shared" ref="D44:F44" si="8">D46+D47+D48+D49</f>
        <v>1392676.21</v>
      </c>
      <c r="E44" s="6">
        <f t="shared" si="8"/>
        <v>1269700</v>
      </c>
      <c r="F44" s="6">
        <f t="shared" si="8"/>
        <v>0</v>
      </c>
      <c r="G44" s="6">
        <f>G46+G49</f>
        <v>9200</v>
      </c>
    </row>
    <row r="45" spans="1:7">
      <c r="A45" s="6" t="s">
        <v>25</v>
      </c>
      <c r="B45" s="10"/>
      <c r="C45" s="6"/>
      <c r="D45" s="19"/>
      <c r="E45" s="6"/>
      <c r="F45" s="6"/>
      <c r="G45" s="6"/>
    </row>
    <row r="46" spans="1:7" ht="18" customHeight="1">
      <c r="A46" s="6" t="s">
        <v>45</v>
      </c>
      <c r="B46" s="10">
        <v>310</v>
      </c>
      <c r="C46" s="11">
        <f t="shared" ref="C46" si="9">SUM(D46:G46)</f>
        <v>1834855</v>
      </c>
      <c r="D46" s="19">
        <v>691655</v>
      </c>
      <c r="E46" s="6">
        <v>1134000</v>
      </c>
      <c r="F46" s="6"/>
      <c r="G46" s="6">
        <v>9200</v>
      </c>
    </row>
    <row r="47" spans="1:7" ht="19.5" customHeight="1">
      <c r="A47" s="6" t="s">
        <v>46</v>
      </c>
      <c r="B47" s="10">
        <v>320</v>
      </c>
      <c r="C47" s="6"/>
      <c r="D47" s="19"/>
      <c r="E47" s="6"/>
      <c r="F47" s="6"/>
      <c r="G47" s="6"/>
    </row>
    <row r="48" spans="1:7" ht="35.25" customHeight="1">
      <c r="A48" s="6" t="s">
        <v>47</v>
      </c>
      <c r="B48" s="10">
        <v>330</v>
      </c>
      <c r="C48" s="6"/>
      <c r="D48" s="19"/>
      <c r="E48" s="6"/>
      <c r="F48" s="6"/>
      <c r="G48" s="6"/>
    </row>
    <row r="49" spans="1:7" ht="17.25" customHeight="1">
      <c r="A49" s="6" t="s">
        <v>48</v>
      </c>
      <c r="B49" s="10">
        <v>340</v>
      </c>
      <c r="C49" s="6">
        <f>SUM(D49:G49)</f>
        <v>836721.21</v>
      </c>
      <c r="D49" s="19">
        <v>701021.21</v>
      </c>
      <c r="E49" s="6">
        <v>135700</v>
      </c>
      <c r="F49" s="6"/>
      <c r="G49" s="6"/>
    </row>
    <row r="50" spans="1:7" ht="18.75" customHeight="1">
      <c r="A50" s="6" t="s">
        <v>49</v>
      </c>
      <c r="B50" s="10">
        <v>500</v>
      </c>
      <c r="C50" s="6"/>
      <c r="D50" s="19"/>
      <c r="E50" s="6"/>
      <c r="F50" s="6"/>
      <c r="G50" s="6"/>
    </row>
    <row r="51" spans="1:7">
      <c r="A51" s="6" t="s">
        <v>25</v>
      </c>
      <c r="B51" s="10"/>
      <c r="C51" s="6"/>
      <c r="D51" s="19"/>
      <c r="E51" s="6"/>
      <c r="F51" s="6"/>
      <c r="G51" s="6"/>
    </row>
    <row r="52" spans="1:7" ht="34.5" customHeight="1">
      <c r="A52" s="6" t="s">
        <v>50</v>
      </c>
      <c r="B52" s="10">
        <v>520</v>
      </c>
      <c r="C52" s="6"/>
      <c r="D52" s="19"/>
      <c r="E52" s="6"/>
      <c r="F52" s="6"/>
      <c r="G52" s="6"/>
    </row>
    <row r="53" spans="1:7" ht="36" customHeight="1">
      <c r="A53" s="6" t="s">
        <v>51</v>
      </c>
      <c r="B53" s="10">
        <v>530</v>
      </c>
      <c r="C53" s="6"/>
      <c r="D53" s="19"/>
      <c r="E53" s="6"/>
      <c r="F53" s="6"/>
      <c r="G53" s="6"/>
    </row>
    <row r="54" spans="1:7" ht="17.25" customHeight="1">
      <c r="A54" s="13" t="s">
        <v>52</v>
      </c>
      <c r="B54" s="14"/>
      <c r="C54" s="6"/>
      <c r="D54" s="19"/>
      <c r="E54" s="6"/>
      <c r="F54" s="6"/>
      <c r="G54" s="6"/>
    </row>
    <row r="55" spans="1:7" ht="18.75" customHeight="1">
      <c r="A55" s="6" t="s">
        <v>53</v>
      </c>
      <c r="B55" s="7" t="s">
        <v>10</v>
      </c>
      <c r="C55" s="6">
        <v>163634.20000000001</v>
      </c>
      <c r="D55" s="19"/>
      <c r="E55" s="6">
        <v>163634.20000000001</v>
      </c>
      <c r="F55" s="6"/>
      <c r="G55" s="6"/>
    </row>
    <row r="57" spans="1:7">
      <c r="A57" s="26" t="s">
        <v>58</v>
      </c>
      <c r="B57" s="24" t="s">
        <v>57</v>
      </c>
      <c r="C57" s="24"/>
    </row>
    <row r="58" spans="1:7">
      <c r="A58" s="24"/>
      <c r="B58" s="24"/>
      <c r="C58" s="24"/>
    </row>
    <row r="59" spans="1:7">
      <c r="A59" s="24" t="s">
        <v>55</v>
      </c>
      <c r="B59" s="24" t="s">
        <v>56</v>
      </c>
      <c r="C59" s="24"/>
    </row>
    <row r="60" spans="1:7">
      <c r="A60" s="24"/>
      <c r="B60" s="24"/>
      <c r="C60" s="24"/>
    </row>
  </sheetData>
  <mergeCells count="4">
    <mergeCell ref="A3:A4"/>
    <mergeCell ref="B3:B4"/>
    <mergeCell ref="C3:C4"/>
    <mergeCell ref="D3:G3"/>
  </mergeCells>
  <pageMargins left="0.15748031496062992" right="0.15748031496062992" top="0.4" bottom="0.17" header="0.31496062992125984" footer="0.31496062992125984"/>
  <pageSetup paperSize="9" scale="6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2014-02-17T10:12:07Z</dcterms:modified>
</cp:coreProperties>
</file>